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555" windowWidth="8850" windowHeight="2400"/>
  </bookViews>
  <sheets>
    <sheet name="Расчет ожид. и прогноз на 2013 " sheetId="1" r:id="rId1"/>
  </sheets>
  <definedNames>
    <definedName name="_xlnm.Print_Titles" localSheetId="0">'Расчет ожид. и прогноз на 2013 '!$A:$A,'Расчет ожид. и прогноз на 2013 '!$4:$7</definedName>
  </definedNames>
  <calcPr calcId="114210" fullCalcOnLoad="1"/>
</workbook>
</file>

<file path=xl/calcChain.xml><?xml version="1.0" encoding="utf-8"?>
<calcChain xmlns="http://schemas.openxmlformats.org/spreadsheetml/2006/main">
  <c r="M9" i="1"/>
  <c r="R9"/>
  <c r="H9"/>
  <c r="D9"/>
  <c r="I9"/>
  <c r="N9"/>
  <c r="O9"/>
  <c r="P9"/>
  <c r="Q9"/>
  <c r="S9"/>
  <c r="W9"/>
  <c r="Z9"/>
  <c r="AB9"/>
  <c r="AD9"/>
  <c r="T9"/>
  <c r="X9"/>
</calcChain>
</file>

<file path=xl/sharedStrings.xml><?xml version="1.0" encoding="utf-8"?>
<sst xmlns="http://schemas.openxmlformats.org/spreadsheetml/2006/main" count="64" uniqueCount="61">
  <si>
    <t xml:space="preserve"> разовые поступления</t>
  </si>
  <si>
    <t xml:space="preserve"> разовые поступления </t>
  </si>
  <si>
    <t>2011 год</t>
  </si>
  <si>
    <t>2013 год</t>
  </si>
  <si>
    <t>Наименование МО</t>
  </si>
  <si>
    <t>ИТОГО</t>
  </si>
  <si>
    <t>гр.1-гр.2</t>
  </si>
  <si>
    <t xml:space="preserve">факт </t>
  </si>
  <si>
    <t xml:space="preserve"> факт </t>
  </si>
  <si>
    <t>2012 год</t>
  </si>
  <si>
    <t>прогноз</t>
  </si>
  <si>
    <t>гр.25*гр.26/100</t>
  </si>
  <si>
    <t>2014 год</t>
  </si>
  <si>
    <t>причины корректи-ровки *</t>
  </si>
  <si>
    <t>Расчет ожидаемого поступления НДФЛ по МО в 2012 году и  прогнозных назначений на 2013-2015 годы</t>
  </si>
  <si>
    <t>факт  без учета  разовых поступлений</t>
  </si>
  <si>
    <t>факт  без учета разовых поступлений</t>
  </si>
  <si>
    <t>уд.вес факта 5-ти месяцев в годовых поступлениях (без учета разовых поступлений)</t>
  </si>
  <si>
    <t>дополнительные поступления за счет увеличения з/пл работникам бюджетной сферы на 6,5% с 1 марта 2012</t>
  </si>
  <si>
    <t>гр.5-гр.6</t>
  </si>
  <si>
    <t>гр.7/гр.3*100</t>
  </si>
  <si>
    <t>факт за январь-февраль 2012</t>
  </si>
  <si>
    <t>ежемесячные дополнительные поступления налога за счет увеличения з/пл (рассчетно)</t>
  </si>
  <si>
    <t>гр.12*3</t>
  </si>
  <si>
    <t>гр.9-гр.10-гр.13</t>
  </si>
  <si>
    <t>А</t>
  </si>
  <si>
    <t xml:space="preserve">Количество строк в столбце А таблицы должно соответствовать количеству  МО </t>
  </si>
  <si>
    <t>ожидаемое года  (по темпу роста без разовых и дополнительных поступлений)</t>
  </si>
  <si>
    <t>гр.14/гр.7*100</t>
  </si>
  <si>
    <t>гр.3*гр.15/100</t>
  </si>
  <si>
    <t>гр.11*гр.4/100*0,065/2</t>
  </si>
  <si>
    <t>ожидаемое года (с учетом разовых и дополнительных поступлений)</t>
  </si>
  <si>
    <t>темп роста 5 мес.2012 к 5 мес. 2011</t>
  </si>
  <si>
    <t>гр.12*10</t>
  </si>
  <si>
    <t>дополнительные поступления в марте-мае за счет увеличения з/пл (за 3 месяца)</t>
  </si>
  <si>
    <t>дополнительные поступления 2012 года за счет увеличения з/пл работникам бюджетной сферы с 1 марта 2012 года (за 10 месяцев)</t>
  </si>
  <si>
    <r>
      <t xml:space="preserve">* Причины корректировки </t>
    </r>
    <r>
      <rPr>
        <b/>
        <sz val="12"/>
        <color indexed="8"/>
        <rFont val="Times New Roman"/>
        <family val="1"/>
        <charset val="204"/>
      </rPr>
      <t xml:space="preserve">(если таковые имеются) </t>
    </r>
    <r>
      <rPr>
        <sz val="12"/>
        <color indexed="8"/>
        <rFont val="Times New Roman"/>
        <family val="1"/>
        <charset val="204"/>
      </rPr>
      <t>указываются обязательно, формулируются четко и обоснованно</t>
    </r>
  </si>
  <si>
    <t>темп роста 2012/2011</t>
  </si>
  <si>
    <t>темп роста фонда заработной платы работников (в % к 2012 году</t>
  </si>
  <si>
    <t>темп роста фонда заработной платы работников (в % к 2013 году</t>
  </si>
  <si>
    <t>2015 год</t>
  </si>
  <si>
    <t>темп роста фонда заработной платы работников (в % к 2014 году</t>
  </si>
  <si>
    <t>Темп роста фонда заработной платы работников на 2013-2015 годы рассчитывается на основе прогноза социально - экономического развития района на 2013 год и плановый период 2014 и 2015 годов по показателю фонд заработной платы работников</t>
  </si>
  <si>
    <t>ожидаемое года с учетом корректи-ровки для расчета прогноза</t>
  </si>
  <si>
    <t>корректировка ожидаемого 2012 года (+,-)</t>
  </si>
  <si>
    <t>ожидаемое года (с учетом дополнительных поступлений)</t>
  </si>
  <si>
    <t>гр.16+гр.17</t>
  </si>
  <si>
    <t>гр.18+гр.10</t>
  </si>
  <si>
    <t>гр.18 + гр.20</t>
  </si>
  <si>
    <t>гр.19/гр.1*100</t>
  </si>
  <si>
    <t>гр.22*гр.24/100</t>
  </si>
  <si>
    <t>гр.27*гр.28/100</t>
  </si>
  <si>
    <t>Под разовыми поступлениями в данном расчете понимается погашение недоимки прошлых лет, разовые платежи отдельных налогоплательщиков, выраженные в значительных суммах и не имеющие постоянного характера</t>
  </si>
  <si>
    <t xml:space="preserve">справочно: доля работников бюджетной сферы, финансируемых из бюджетов всех уровней, в общей численности работающего населения (%) </t>
  </si>
  <si>
    <t>Таблица 1</t>
  </si>
  <si>
    <t>(консолидированный бюджет)</t>
  </si>
  <si>
    <t>Светлополянский сельсовет</t>
  </si>
  <si>
    <t>поступления на 01.10.2011 года</t>
  </si>
  <si>
    <t xml:space="preserve"> факт на 01.10.2012</t>
  </si>
  <si>
    <t xml:space="preserve"> разовые поступления на 01.10.2012  </t>
  </si>
  <si>
    <t xml:space="preserve"> факт на 01.10.2012 (без учета разовых и дополнительных поступлений)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</si>
</sst>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theme="1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1" applyNumberFormat="0">
      <alignment horizontal="right" vertical="top"/>
    </xf>
    <xf numFmtId="0" fontId="1" fillId="0" borderId="0"/>
    <xf numFmtId="0" fontId="4" fillId="2" borderId="1">
      <alignment horizontal="left" vertical="top" wrapText="1"/>
    </xf>
  </cellStyleXfs>
  <cellXfs count="42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164" fontId="3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0" borderId="1" xfId="0" applyFont="1" applyBorder="1"/>
    <xf numFmtId="0" fontId="3" fillId="0" borderId="3" xfId="0" applyFont="1" applyBorder="1" applyAlignment="1">
      <alignment wrapText="1"/>
    </xf>
    <xf numFmtId="0" fontId="3" fillId="0" borderId="0" xfId="0" applyFont="1" applyAlignment="1">
      <alignment wrapText="1"/>
    </xf>
    <xf numFmtId="164" fontId="2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wrapText="1"/>
    </xf>
    <xf numFmtId="0" fontId="2" fillId="0" borderId="0" xfId="0" applyFont="1"/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</cellXfs>
  <cellStyles count="4">
    <cellStyle name="Данные (только для чтения)" xfId="1"/>
    <cellStyle name="Обычный" xfId="0" builtinId="0"/>
    <cellStyle name="Обычный 2" xfId="2"/>
    <cellStyle name="Элементы осей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16"/>
  <sheetViews>
    <sheetView tabSelected="1" showWhiteSpace="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P5" sqref="P5:P6"/>
    </sheetView>
  </sheetViews>
  <sheetFormatPr defaultRowHeight="15.75"/>
  <cols>
    <col min="1" max="1" width="25.28515625" style="2" customWidth="1"/>
    <col min="2" max="2" width="11.85546875" style="2" customWidth="1"/>
    <col min="3" max="3" width="14.5703125" style="2" customWidth="1"/>
    <col min="4" max="4" width="16.28515625" style="2" customWidth="1"/>
    <col min="5" max="5" width="16.7109375" style="2" customWidth="1"/>
    <col min="6" max="6" width="13.7109375" style="2" customWidth="1"/>
    <col min="7" max="7" width="13.42578125" style="2" customWidth="1"/>
    <col min="8" max="8" width="14.85546875" style="2" customWidth="1"/>
    <col min="9" max="9" width="15.42578125" style="2" customWidth="1"/>
    <col min="10" max="10" width="11.28515625" style="2" customWidth="1"/>
    <col min="11" max="11" width="13.140625" style="2" customWidth="1"/>
    <col min="12" max="12" width="11" style="2" customWidth="1"/>
    <col min="13" max="13" width="22.7109375" style="2" customWidth="1"/>
    <col min="14" max="14" width="18.42578125" style="2" customWidth="1"/>
    <col min="15" max="15" width="17.5703125" style="2" customWidth="1"/>
    <col min="16" max="16" width="14" style="2" customWidth="1"/>
    <col min="17" max="19" width="17.140625" style="2" customWidth="1"/>
    <col min="20" max="20" width="19.28515625" style="2" customWidth="1"/>
    <col min="21" max="21" width="15.42578125" style="2" customWidth="1"/>
    <col min="22" max="22" width="11.140625" style="2" customWidth="1"/>
    <col min="23" max="23" width="15.42578125" style="2" customWidth="1"/>
    <col min="24" max="24" width="14.140625" style="2" customWidth="1"/>
    <col min="25" max="25" width="13.42578125" style="2" customWidth="1"/>
    <col min="26" max="26" width="16.5703125" style="2" customWidth="1"/>
    <col min="27" max="27" width="13.140625" style="2" customWidth="1"/>
    <col min="28" max="28" width="15.85546875" style="2" customWidth="1"/>
    <col min="29" max="29" width="13" style="2" customWidth="1"/>
    <col min="30" max="30" width="16.140625" style="2" customWidth="1"/>
    <col min="31" max="16384" width="9.140625" style="2"/>
  </cols>
  <sheetData>
    <row r="1" spans="1:30" ht="15" customHeight="1">
      <c r="H1" s="40" t="s">
        <v>54</v>
      </c>
      <c r="I1" s="40"/>
    </row>
    <row r="2" spans="1:30">
      <c r="A2" s="1"/>
      <c r="B2" s="1" t="s">
        <v>14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30">
      <c r="B3" s="19" t="s">
        <v>55</v>
      </c>
    </row>
    <row r="4" spans="1:30" ht="33.75" customHeight="1">
      <c r="A4" s="33" t="s">
        <v>4</v>
      </c>
      <c r="B4" s="27" t="s">
        <v>2</v>
      </c>
      <c r="C4" s="28"/>
      <c r="D4" s="28"/>
      <c r="E4" s="28"/>
      <c r="F4" s="28" t="s">
        <v>57</v>
      </c>
      <c r="G4" s="28"/>
      <c r="H4" s="28"/>
      <c r="I4" s="28"/>
      <c r="J4" s="37" t="s">
        <v>9</v>
      </c>
      <c r="K4" s="38"/>
      <c r="L4" s="38"/>
      <c r="M4" s="38"/>
      <c r="N4" s="38"/>
      <c r="O4" s="38"/>
      <c r="P4" s="39"/>
      <c r="Q4" s="37" t="s">
        <v>9</v>
      </c>
      <c r="R4" s="38"/>
      <c r="S4" s="38"/>
      <c r="T4" s="38"/>
      <c r="U4" s="38"/>
      <c r="V4" s="38"/>
      <c r="W4" s="39"/>
      <c r="X4" s="22" t="s">
        <v>37</v>
      </c>
      <c r="Y4" s="21" t="s">
        <v>3</v>
      </c>
      <c r="Z4" s="21"/>
      <c r="AA4" s="21" t="s">
        <v>12</v>
      </c>
      <c r="AB4" s="21"/>
      <c r="AC4" s="21" t="s">
        <v>40</v>
      </c>
      <c r="AD4" s="21"/>
    </row>
    <row r="5" spans="1:30" ht="67.5" customHeight="1">
      <c r="A5" s="34"/>
      <c r="B5" s="22" t="s">
        <v>7</v>
      </c>
      <c r="C5" s="22" t="s">
        <v>0</v>
      </c>
      <c r="D5" s="22" t="s">
        <v>15</v>
      </c>
      <c r="E5" s="22" t="s">
        <v>53</v>
      </c>
      <c r="F5" s="22" t="s">
        <v>8</v>
      </c>
      <c r="G5" s="22" t="s">
        <v>1</v>
      </c>
      <c r="H5" s="22" t="s">
        <v>16</v>
      </c>
      <c r="I5" s="22" t="s">
        <v>17</v>
      </c>
      <c r="J5" s="22" t="s">
        <v>58</v>
      </c>
      <c r="K5" s="22" t="s">
        <v>59</v>
      </c>
      <c r="L5" s="29" t="s">
        <v>18</v>
      </c>
      <c r="M5" s="30"/>
      <c r="N5" s="31"/>
      <c r="O5" s="22" t="s">
        <v>60</v>
      </c>
      <c r="P5" s="22" t="s">
        <v>32</v>
      </c>
      <c r="Q5" s="22" t="s">
        <v>27</v>
      </c>
      <c r="R5" s="22" t="s">
        <v>35</v>
      </c>
      <c r="S5" s="24" t="s">
        <v>45</v>
      </c>
      <c r="T5" s="22" t="s">
        <v>31</v>
      </c>
      <c r="U5" s="22" t="s">
        <v>44</v>
      </c>
      <c r="V5" s="22" t="s">
        <v>13</v>
      </c>
      <c r="W5" s="24" t="s">
        <v>43</v>
      </c>
      <c r="X5" s="41"/>
      <c r="Y5" s="22" t="s">
        <v>38</v>
      </c>
      <c r="Z5" s="24" t="s">
        <v>10</v>
      </c>
      <c r="AA5" s="22" t="s">
        <v>39</v>
      </c>
      <c r="AB5" s="24" t="s">
        <v>10</v>
      </c>
      <c r="AC5" s="22" t="s">
        <v>41</v>
      </c>
      <c r="AD5" s="24" t="s">
        <v>10</v>
      </c>
    </row>
    <row r="6" spans="1:30" ht="108.75" customHeight="1">
      <c r="A6" s="35"/>
      <c r="B6" s="23"/>
      <c r="C6" s="23"/>
      <c r="D6" s="23"/>
      <c r="E6" s="23"/>
      <c r="F6" s="23"/>
      <c r="G6" s="23"/>
      <c r="H6" s="23"/>
      <c r="I6" s="23"/>
      <c r="J6" s="23"/>
      <c r="K6" s="23"/>
      <c r="L6" s="3" t="s">
        <v>21</v>
      </c>
      <c r="M6" s="3" t="s">
        <v>22</v>
      </c>
      <c r="N6" s="3" t="s">
        <v>34</v>
      </c>
      <c r="O6" s="23"/>
      <c r="P6" s="23"/>
      <c r="Q6" s="23"/>
      <c r="R6" s="23"/>
      <c r="S6" s="25"/>
      <c r="T6" s="23"/>
      <c r="U6" s="23"/>
      <c r="V6" s="23"/>
      <c r="W6" s="25"/>
      <c r="X6" s="23"/>
      <c r="Y6" s="23"/>
      <c r="Z6" s="25"/>
      <c r="AA6" s="23"/>
      <c r="AB6" s="25"/>
      <c r="AC6" s="23"/>
      <c r="AD6" s="25"/>
    </row>
    <row r="7" spans="1:30">
      <c r="A7" s="5" t="s">
        <v>25</v>
      </c>
      <c r="B7" s="4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5">
        <v>7</v>
      </c>
      <c r="I7" s="5">
        <v>8</v>
      </c>
      <c r="J7" s="5">
        <v>9</v>
      </c>
      <c r="K7" s="5">
        <v>10</v>
      </c>
      <c r="L7" s="5">
        <v>11</v>
      </c>
      <c r="M7" s="5">
        <v>12</v>
      </c>
      <c r="N7" s="5">
        <v>13</v>
      </c>
      <c r="O7" s="5">
        <v>14</v>
      </c>
      <c r="P7" s="5">
        <v>15</v>
      </c>
      <c r="Q7" s="5">
        <v>16</v>
      </c>
      <c r="R7" s="5">
        <v>17</v>
      </c>
      <c r="S7" s="5">
        <v>18</v>
      </c>
      <c r="T7" s="5">
        <v>19</v>
      </c>
      <c r="U7" s="5">
        <v>20</v>
      </c>
      <c r="V7" s="5">
        <v>21</v>
      </c>
      <c r="W7" s="5">
        <v>22</v>
      </c>
      <c r="X7" s="5">
        <v>23</v>
      </c>
      <c r="Y7" s="5">
        <v>24</v>
      </c>
      <c r="Z7" s="5">
        <v>25</v>
      </c>
      <c r="AA7" s="5">
        <v>26</v>
      </c>
      <c r="AB7" s="5">
        <v>27</v>
      </c>
      <c r="AC7" s="5">
        <v>28</v>
      </c>
      <c r="AD7" s="5">
        <v>29</v>
      </c>
    </row>
    <row r="8" spans="1:30">
      <c r="A8" s="5"/>
      <c r="B8" s="6"/>
      <c r="C8" s="7"/>
      <c r="D8" s="5" t="s">
        <v>6</v>
      </c>
      <c r="E8" s="5"/>
      <c r="F8" s="7"/>
      <c r="G8" s="7"/>
      <c r="H8" s="5" t="s">
        <v>19</v>
      </c>
      <c r="I8" s="5" t="s">
        <v>20</v>
      </c>
      <c r="J8" s="7"/>
      <c r="K8" s="7"/>
      <c r="L8" s="7"/>
      <c r="M8" s="7" t="s">
        <v>30</v>
      </c>
      <c r="N8" s="5" t="s">
        <v>23</v>
      </c>
      <c r="O8" s="5" t="s">
        <v>24</v>
      </c>
      <c r="P8" s="5" t="s">
        <v>28</v>
      </c>
      <c r="Q8" s="5" t="s">
        <v>29</v>
      </c>
      <c r="R8" s="5" t="s">
        <v>33</v>
      </c>
      <c r="S8" s="8" t="s">
        <v>46</v>
      </c>
      <c r="T8" s="5" t="s">
        <v>47</v>
      </c>
      <c r="U8" s="5"/>
      <c r="V8" s="5"/>
      <c r="W8" s="8" t="s">
        <v>48</v>
      </c>
      <c r="X8" s="5" t="s">
        <v>49</v>
      </c>
      <c r="Y8" s="7"/>
      <c r="Z8" s="8" t="s">
        <v>50</v>
      </c>
      <c r="AA8" s="7"/>
      <c r="AB8" s="8" t="s">
        <v>11</v>
      </c>
      <c r="AC8" s="7"/>
      <c r="AD8" s="8" t="s">
        <v>51</v>
      </c>
    </row>
    <row r="9" spans="1:30" ht="31.5">
      <c r="A9" s="20" t="s">
        <v>56</v>
      </c>
      <c r="B9" s="7">
        <v>530.1</v>
      </c>
      <c r="C9" s="7">
        <v>0</v>
      </c>
      <c r="D9" s="10">
        <f>B9-C9</f>
        <v>530.1</v>
      </c>
      <c r="E9" s="10">
        <v>68</v>
      </c>
      <c r="F9" s="7">
        <v>372.5</v>
      </c>
      <c r="G9" s="7">
        <v>0</v>
      </c>
      <c r="H9" s="10">
        <f>F9-G9</f>
        <v>372.5</v>
      </c>
      <c r="I9" s="12">
        <f>H9/D9*100</f>
        <v>70.269760422561774</v>
      </c>
      <c r="J9" s="7">
        <v>375.4</v>
      </c>
      <c r="K9" s="7">
        <v>0.2</v>
      </c>
      <c r="L9" s="7">
        <v>76.7</v>
      </c>
      <c r="M9" s="10">
        <f>L9*E9/100*0.065/2</f>
        <v>1.6950700000000003</v>
      </c>
      <c r="N9" s="10">
        <f>M9*3</f>
        <v>5.0852100000000009</v>
      </c>
      <c r="O9" s="10">
        <f>J9-K9-N9</f>
        <v>370.11478999999997</v>
      </c>
      <c r="P9" s="10">
        <f>O9/H9*100</f>
        <v>99.359675167785227</v>
      </c>
      <c r="Q9" s="12">
        <f>D9*P9/100</f>
        <v>526.70563806442954</v>
      </c>
      <c r="R9" s="10">
        <f>M9*10</f>
        <v>16.950700000000005</v>
      </c>
      <c r="S9" s="9">
        <f>Q9+R9</f>
        <v>543.65633806442952</v>
      </c>
      <c r="T9" s="17">
        <f>S9+K9</f>
        <v>543.85633806442956</v>
      </c>
      <c r="U9" s="7">
        <v>0</v>
      </c>
      <c r="V9" s="7">
        <v>0</v>
      </c>
      <c r="W9" s="16">
        <f>S9+U9</f>
        <v>543.65633806442952</v>
      </c>
      <c r="X9" s="12">
        <f>T9/B9*100</f>
        <v>102.5950458525617</v>
      </c>
      <c r="Y9" s="7">
        <v>102.7</v>
      </c>
      <c r="Z9" s="11">
        <f>W9*Y9/100</f>
        <v>558.33505919216918</v>
      </c>
      <c r="AA9" s="7">
        <v>104.8</v>
      </c>
      <c r="AB9" s="11">
        <f>Z9*AA9/100</f>
        <v>585.13514203339332</v>
      </c>
      <c r="AC9" s="7">
        <v>106.9</v>
      </c>
      <c r="AD9" s="13">
        <f>AB9*AC9/100</f>
        <v>625.5094668336975</v>
      </c>
    </row>
    <row r="10" spans="1:30">
      <c r="A10" s="13" t="s">
        <v>5</v>
      </c>
      <c r="B10" s="7"/>
      <c r="C10" s="7"/>
      <c r="D10" s="7"/>
      <c r="E10" s="7"/>
      <c r="F10" s="7"/>
      <c r="G10" s="7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13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</row>
    <row r="11" spans="1:30" ht="38.25" customHeight="1">
      <c r="A11" s="14"/>
      <c r="B11" s="32" t="s">
        <v>26</v>
      </c>
      <c r="C11" s="32"/>
      <c r="D11" s="32"/>
      <c r="E11" s="32"/>
      <c r="F11" s="32"/>
      <c r="G11" s="32"/>
    </row>
    <row r="12" spans="1:30" ht="38.25" customHeight="1">
      <c r="A12" s="18"/>
      <c r="B12" s="36" t="s">
        <v>52</v>
      </c>
      <c r="C12" s="36"/>
      <c r="D12" s="36"/>
      <c r="E12" s="36"/>
      <c r="F12" s="36"/>
      <c r="G12" s="36"/>
      <c r="H12" s="36"/>
      <c r="I12" s="36"/>
    </row>
    <row r="13" spans="1:30" ht="29.25" customHeight="1">
      <c r="B13" s="26" t="s">
        <v>36</v>
      </c>
      <c r="C13" s="26"/>
      <c r="D13" s="26"/>
      <c r="E13" s="26"/>
      <c r="F13" s="26"/>
      <c r="G13" s="26"/>
      <c r="H13" s="26"/>
      <c r="I13" s="26"/>
    </row>
    <row r="14" spans="1:30" ht="53.25" customHeight="1">
      <c r="A14" s="15"/>
      <c r="B14" s="26" t="s">
        <v>42</v>
      </c>
      <c r="C14" s="26"/>
      <c r="D14" s="26"/>
      <c r="E14" s="26"/>
      <c r="F14" s="26"/>
      <c r="G14" s="26"/>
      <c r="H14" s="26"/>
      <c r="I14" s="26"/>
      <c r="J14" s="15"/>
      <c r="K14" s="15"/>
      <c r="L14" s="15"/>
      <c r="M14" s="15"/>
      <c r="N14" s="15"/>
      <c r="O14" s="15"/>
      <c r="P14" s="15"/>
      <c r="Q14" s="15"/>
      <c r="R14" s="15"/>
      <c r="S14" s="15"/>
    </row>
    <row r="15" spans="1:30" ht="13.5" customHeight="1"/>
    <row r="16" spans="1:30" ht="30" customHeight="1">
      <c r="A16" s="15"/>
      <c r="B16" s="26"/>
      <c r="C16" s="26"/>
      <c r="D16" s="26"/>
      <c r="E16" s="26"/>
      <c r="F16" s="26"/>
      <c r="G16" s="26"/>
      <c r="H16" s="26"/>
      <c r="I16" s="26"/>
      <c r="J16" s="15"/>
      <c r="K16" s="15"/>
      <c r="L16" s="15"/>
      <c r="M16" s="15"/>
      <c r="N16" s="15"/>
      <c r="O16" s="15"/>
      <c r="P16" s="15"/>
      <c r="Q16" s="15"/>
      <c r="R16" s="15"/>
      <c r="S16" s="15"/>
    </row>
  </sheetData>
  <mergeCells count="41">
    <mergeCell ref="X4:X6"/>
    <mergeCell ref="P5:P6"/>
    <mergeCell ref="Y5:Y6"/>
    <mergeCell ref="S5:S6"/>
    <mergeCell ref="V5:V6"/>
    <mergeCell ref="H1:I1"/>
    <mergeCell ref="T5:T6"/>
    <mergeCell ref="R5:R6"/>
    <mergeCell ref="J4:P4"/>
    <mergeCell ref="W5:W6"/>
    <mergeCell ref="J5:J6"/>
    <mergeCell ref="A4:A6"/>
    <mergeCell ref="G5:G6"/>
    <mergeCell ref="I5:I6"/>
    <mergeCell ref="D5:D6"/>
    <mergeCell ref="B12:I12"/>
    <mergeCell ref="K5:K6"/>
    <mergeCell ref="B16:I16"/>
    <mergeCell ref="B5:B6"/>
    <mergeCell ref="C5:C6"/>
    <mergeCell ref="E5:E6"/>
    <mergeCell ref="F5:F6"/>
    <mergeCell ref="B11:G11"/>
    <mergeCell ref="B13:I13"/>
    <mergeCell ref="H5:H6"/>
    <mergeCell ref="B14:I14"/>
    <mergeCell ref="B4:E4"/>
    <mergeCell ref="F4:I4"/>
    <mergeCell ref="Y4:Z4"/>
    <mergeCell ref="L5:N5"/>
    <mergeCell ref="O5:O6"/>
    <mergeCell ref="U5:U6"/>
    <mergeCell ref="Q5:Q6"/>
    <mergeCell ref="Q4:W4"/>
    <mergeCell ref="AA4:AB4"/>
    <mergeCell ref="AA5:AA6"/>
    <mergeCell ref="Z5:Z6"/>
    <mergeCell ref="AC5:AC6"/>
    <mergeCell ref="AB5:AB6"/>
    <mergeCell ref="AC4:AD4"/>
    <mergeCell ref="AD5:AD6"/>
  </mergeCells>
  <phoneticPr fontId="0" type="noConversion"/>
  <pageMargins left="0.35433070866141736" right="0" top="0.15748031496062992" bottom="0.19685039370078741" header="0.15748031496062992" footer="0.31496062992125984"/>
  <pageSetup paperSize="9" fitToWidth="0" fitToHeight="3" orientation="landscape" r:id="rId1"/>
  <headerFooter>
    <oddFooter>&amp;L&amp;Z&amp;F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ожид. и прогноз на 2013 </vt:lpstr>
      <vt:lpstr>'Расчет ожид. и прогноз на 2013 '!Заголовки_для_печати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Светлана Андреевна</dc:creator>
  <cp:lastModifiedBy>UserXP</cp:lastModifiedBy>
  <cp:lastPrinted>2012-11-01T12:19:04Z</cp:lastPrinted>
  <dcterms:created xsi:type="dcterms:W3CDTF">2011-07-15T04:48:42Z</dcterms:created>
  <dcterms:modified xsi:type="dcterms:W3CDTF">2012-11-01T12:19:06Z</dcterms:modified>
</cp:coreProperties>
</file>